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Supersalud\Solicitudes\Publicar Web\2026\Enero\"/>
    </mc:Choice>
  </mc:AlternateContent>
  <xr:revisionPtr revIDLastSave="0" documentId="8_{FCBC87D7-0CEA-4662-AE0C-81D837D2A4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SA MENSUAL" sheetId="2" r:id="rId1"/>
  </sheets>
  <definedNames>
    <definedName name="_xlnm._FilterDatabase" localSheetId="0" hidden="1">'TASA MENSUAL'!$B$26:$F$44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C41" i="2"/>
  <c r="D42" i="2" l="1"/>
  <c r="E53" i="2"/>
  <c r="E57" i="2"/>
  <c r="E62" i="2"/>
  <c r="E69" i="2"/>
  <c r="E68" i="2"/>
  <c r="E63" i="2"/>
  <c r="E66" i="2"/>
  <c r="E64" i="2"/>
  <c r="E61" i="2"/>
  <c r="E50" i="2"/>
  <c r="E52" i="2"/>
  <c r="E51" i="2"/>
  <c r="E54" i="2"/>
  <c r="E56" i="2"/>
  <c r="E60" i="2"/>
  <c r="E59" i="2"/>
  <c r="E55" i="2"/>
  <c r="E58" i="2"/>
  <c r="C23" i="2" l="1"/>
  <c r="C86" i="2" l="1"/>
  <c r="D71" i="2"/>
  <c r="C71" i="2" l="1"/>
  <c r="D72" i="2" s="1"/>
  <c r="E65" i="2"/>
  <c r="E67" i="2"/>
  <c r="E30" i="2"/>
  <c r="E36" i="2"/>
  <c r="E31" i="2"/>
  <c r="E39" i="2"/>
  <c r="E32" i="2"/>
  <c r="E34" i="2"/>
  <c r="E33" i="2"/>
  <c r="E35" i="2"/>
  <c r="E37" i="2" l="1"/>
  <c r="E38" i="2"/>
  <c r="E29" i="2"/>
  <c r="E40" i="2"/>
  <c r="C15" i="2"/>
</calcChain>
</file>

<file path=xl/sharedStrings.xml><?xml version="1.0" encoding="utf-8"?>
<sst xmlns="http://schemas.openxmlformats.org/spreadsheetml/2006/main" count="80" uniqueCount="56">
  <si>
    <t>COMPARATIVO</t>
  </si>
  <si>
    <t>MOTIVOS PRINCIPALES</t>
  </si>
  <si>
    <t>TOTAL GENERAL</t>
  </si>
  <si>
    <t>RÉGIMEN CONTRIBUTIVO</t>
  </si>
  <si>
    <t>EPS</t>
  </si>
  <si>
    <t>RÉGIMEN SUBSIDIADO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</si>
  <si>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</si>
  <si>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</si>
  <si>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EPS INDÍGENAS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</si>
  <si>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</si>
  <si>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</si>
  <si>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</si>
  <si>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</si>
  <si>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</si>
  <si>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</si>
  <si>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</si>
  <si>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INCREMENTO PORCENTUAL</t>
  </si>
  <si>
    <t>NUEVA EPS</t>
  </si>
  <si>
    <t>COOSALUD</t>
  </si>
  <si>
    <t>COMFENALCO  VALLE</t>
  </si>
  <si>
    <t>FAMISANAR</t>
  </si>
  <si>
    <t>SERVICIO OCCIDENTAL DE SALUD (SOS)</t>
  </si>
  <si>
    <t>COMPENSAR</t>
  </si>
  <si>
    <t>MUTUAL SER</t>
  </si>
  <si>
    <t>SALUD TOTAL</t>
  </si>
  <si>
    <t>EPS SURA</t>
  </si>
  <si>
    <t>SANITAS</t>
  </si>
  <si>
    <t>FUNDACION SALUD MIA</t>
  </si>
  <si>
    <t>ALIANSALUD</t>
  </si>
  <si>
    <t>CAPITAL SALUD</t>
  </si>
  <si>
    <t>SAVIA SALUD EPS</t>
  </si>
  <si>
    <t>CAPRESOCA</t>
  </si>
  <si>
    <t>EMSSANAR</t>
  </si>
  <si>
    <t>CAJACOPI EPS</t>
  </si>
  <si>
    <t>ASMET SALUD</t>
  </si>
  <si>
    <t>CCF DE SUCRE Y/O FAMILIAR DE COLOMBIA</t>
  </si>
  <si>
    <t>CCF ORIENTE "COMFAORIENTE"</t>
  </si>
  <si>
    <t>CCF CHOCÓ "CONMFACHOCÓ"</t>
  </si>
  <si>
    <t>AIC - ASOCIACIÓN INDÍGENA DEL CAUCA (EPS-I CAUCA)</t>
  </si>
  <si>
    <t>MALLAMAS (EPS-I)</t>
  </si>
  <si>
    <t>PIJAOS SALUD (EPS-I)</t>
  </si>
  <si>
    <t>ANAS WAYUU (EPS-I)</t>
  </si>
  <si>
    <t>DUSAKAWI (EPS-I CESAR Y GUAJIRA)</t>
  </si>
  <si>
    <t>BARRERAS EN EL ACCESO A TECNOLOGÍAS Y SERVICIOS DE SALUD; Y OTROS ELEMENTOS COMPLEMENTARIOS PARA LA ATENCIÓN DEL USUARIO</t>
  </si>
  <si>
    <t>INSATISFACCIÓN DEL USUARIO CON EL PROCESO ADMINISTRATIVO</t>
  </si>
  <si>
    <t>INSATISFACCIÓN RELACIONADA CON LA ATENCIÓN EN SALUD</t>
  </si>
  <si>
    <t>INSATISFACCIÓN RELACIONADA CON INFRAESTRUCTURA Y LOGÍSTICA</t>
  </si>
  <si>
    <t>2025 (ENERO)</t>
  </si>
  <si>
    <t>RECLAMOS EN SALUD ENERO</t>
  </si>
  <si>
    <t>RECLAMOS EN SALUD 2025 (ENERO)</t>
  </si>
  <si>
    <t>RECLAMOS EN SALUD ENERO 2025</t>
  </si>
  <si>
    <t>*TOTAL AFILIADOS ENERO 2025</t>
  </si>
  <si>
    <t>*RECLAMOS EN SALUD ENERO 2025</t>
  </si>
  <si>
    <t>RECLAMOS EN SALUD 2026 (ENERO)</t>
  </si>
  <si>
    <t>TASA RÉGIMEN= 43,04</t>
  </si>
  <si>
    <t>TASA RÉGIMEN= 23,70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</si>
</sst>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0.0"/>
    <numFmt numFmtId="165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9" fontId="2" fillId="0" borderId="0" applyFont="0" applyFill="0" applyBorder="0" applyAlignment="0" applyProtection="0">
      <alignment vertical="top"/>
    </xf>
    <xf numFmtId="0" fontId="1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6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9" fontId="5" fillId="3" borderId="0" xfId="2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0" xfId="0" applyFont="1" applyFill="1" applyAlignment="1">
      <alignment wrapText="1"/>
    </xf>
    <xf numFmtId="0" fontId="5" fillId="0" borderId="4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6" fillId="3" borderId="0" xfId="0" applyNumberFormat="1" applyFont="1" applyFill="1"/>
    <xf numFmtId="0" fontId="8" fillId="3" borderId="0" xfId="0" applyFont="1" applyFill="1" applyAlignment="1">
      <alignment vertical="center"/>
    </xf>
    <xf numFmtId="164" fontId="5" fillId="3" borderId="0" xfId="0" applyNumberFormat="1" applyFont="1" applyFill="1"/>
    <xf numFmtId="0" fontId="5" fillId="0" borderId="0" xfId="0" applyFont="1"/>
    <xf numFmtId="2" fontId="5" fillId="3" borderId="0" xfId="0" applyNumberFormat="1" applyFont="1" applyFill="1"/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/>
    <xf numFmtId="0" fontId="11" fillId="3" borderId="0" xfId="0" applyFont="1" applyFill="1"/>
    <xf numFmtId="164" fontId="10" fillId="3" borderId="0" xfId="0" applyNumberFormat="1" applyFont="1" applyFill="1"/>
    <xf numFmtId="0" fontId="12" fillId="3" borderId="0" xfId="0" applyFont="1" applyFill="1"/>
    <xf numFmtId="2" fontId="5" fillId="3" borderId="5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2" fontId="10" fillId="3" borderId="0" xfId="0" applyNumberFormat="1" applyFont="1" applyFill="1" applyAlignment="1">
      <alignment horizontal="center"/>
    </xf>
    <xf numFmtId="3" fontId="5" fillId="0" borderId="2" xfId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 wrapText="1"/>
    </xf>
  </cellXfs>
  <cellStyles count="9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2 4" xfId="84" xr:uid="{FCA26BF7-B338-412A-8CA7-D731C72A21B9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[0] 6" xfId="78" xr:uid="{6A7845C3-6D6D-44AF-BF85-310D8F9E217B}"/>
    <cellStyle name="Millares 10" xfId="91" xr:uid="{1019FECC-2E23-4066-B84A-40E77D971426}"/>
    <cellStyle name="Millares 11" xfId="90" xr:uid="{B9FFEFD7-6C69-453D-8639-0EAC5B425E66}"/>
    <cellStyle name="Millares 12" xfId="72" xr:uid="{11C44E1D-6965-42CC-BF25-F98182E7161F}"/>
    <cellStyle name="Millares 13" xfId="75" xr:uid="{02D62F52-47FA-4DB9-92B2-8D46D9BA9368}"/>
    <cellStyle name="Millares 14" xfId="73" xr:uid="{5F4A2A7A-3A18-4D64-99BE-EC6498696CED}"/>
    <cellStyle name="Millares 15" xfId="74" xr:uid="{42D91A87-4C21-4626-920A-F98FA0F54FC3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2 4" xfId="83" xr:uid="{BB5C1A71-AE28-4A70-B4A8-F8F863B8FD8B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illares 7" xfId="77" xr:uid="{08B167E1-1083-4038-ADA6-319176E2F6AB}"/>
    <cellStyle name="Millares 8" xfId="82" xr:uid="{D4227989-9C03-4E9F-B6E2-44E13FAE4369}"/>
    <cellStyle name="Millares 9" xfId="76" xr:uid="{A3173C69-52A6-4BBC-A99A-47D12641757B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2 4" xfId="85" xr:uid="{A54AB355-A202-4FE1-A373-4EC8A6166253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Moneda [0] 6" xfId="79" xr:uid="{2673EDEA-EA10-47E4-862F-302456F4240C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2 2" xfId="86" xr:uid="{CC67E756-FE09-42AF-B769-976D3F2AFC13}"/>
    <cellStyle name="Normal 13 3" xfId="34" xr:uid="{1237E89D-48AC-487D-B802-D9ECED191E53}"/>
    <cellStyle name="Normal 13 3 2" xfId="87" xr:uid="{C85B1DB9-FF58-49F0-909C-172B979CD50D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15 2" xfId="88" xr:uid="{65C75B5F-AFD4-442B-9A89-702401BA8E60}"/>
    <cellStyle name="Normal 15 3" xfId="80" xr:uid="{10AEA351-5F72-45D2-BB3B-D9C4827039EF}"/>
    <cellStyle name="Normal 16" xfId="81" xr:uid="{EBB8A8F1-F1A1-4961-AF78-CC04853E770B}"/>
    <cellStyle name="Normal 16 2" xfId="89" xr:uid="{A835E768-2173-4FB2-AF65-C5035ED0677C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91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70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1659998</xdr:colOff>
      <xdr:row>0</xdr:row>
      <xdr:rowOff>0</xdr:rowOff>
    </xdr:from>
    <xdr:to>
      <xdr:col>4</xdr:col>
      <xdr:colOff>520966</xdr:colOff>
      <xdr:row>6</xdr:row>
      <xdr:rowOff>5205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DBF3AD3-AE18-4FB3-AFB3-CE972613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9998" y="0"/>
          <a:ext cx="6171405" cy="86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dimension ref="A7:O91"/>
  <sheetViews>
    <sheetView tabSelected="1" topLeftCell="A36" zoomScale="80" zoomScaleNormal="80" zoomScaleSheetLayoutView="100" zoomScalePageLayoutView="130" workbookViewId="0">
      <selection activeCell="E72" sqref="E72"/>
    </sheetView>
  </sheetViews>
  <sheetFormatPr baseColWidth="10" defaultColWidth="11.42578125" defaultRowHeight="11.25" x14ac:dyDescent="0.15"/>
  <cols>
    <col min="1" max="1" width="14" style="3" customWidth="1"/>
    <col min="2" max="2" width="51" style="3" customWidth="1"/>
    <col min="3" max="3" width="29.5703125" style="3" customWidth="1"/>
    <col min="4" max="4" width="29" style="3" customWidth="1"/>
    <col min="5" max="5" width="27" style="3" customWidth="1"/>
    <col min="6" max="6" width="9.42578125" style="3" customWidth="1"/>
    <col min="7" max="7" width="15.140625" style="3" customWidth="1"/>
    <col min="8" max="8" width="16" style="3" customWidth="1"/>
    <col min="9" max="16384" width="11.42578125" style="3"/>
  </cols>
  <sheetData>
    <row r="7" spans="1:15" ht="15" customHeight="1" x14ac:dyDescent="0.15">
      <c r="A7" s="1"/>
      <c r="B7" s="37" t="s">
        <v>15</v>
      </c>
      <c r="C7" s="37"/>
      <c r="D7" s="37"/>
      <c r="E7" s="37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" customHeight="1" x14ac:dyDescent="0.2">
      <c r="A8" s="1"/>
      <c r="B8" s="38" t="s">
        <v>47</v>
      </c>
      <c r="C8" s="38"/>
      <c r="D8" s="38"/>
      <c r="E8" s="38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" customHeight="1" x14ac:dyDescent="0.15">
      <c r="A9" s="1"/>
      <c r="B9" s="5"/>
      <c r="C9" s="5"/>
      <c r="D9" s="5"/>
    </row>
    <row r="10" spans="1:15" x14ac:dyDescent="0.15">
      <c r="A10" s="1"/>
      <c r="B10" s="1"/>
      <c r="C10" s="1"/>
      <c r="D10" s="1"/>
    </row>
    <row r="11" spans="1:15" ht="12" thickBot="1" x14ac:dyDescent="0.2">
      <c r="A11" s="1"/>
      <c r="B11" s="1"/>
      <c r="C11" s="1"/>
      <c r="D11" s="1"/>
    </row>
    <row r="12" spans="1:15" ht="26.25" customHeight="1" thickBot="1" x14ac:dyDescent="0.2">
      <c r="A12" s="1"/>
      <c r="B12" s="6" t="s">
        <v>0</v>
      </c>
      <c r="C12" s="6" t="s">
        <v>48</v>
      </c>
      <c r="D12" s="1"/>
    </row>
    <row r="13" spans="1:15" ht="12" customHeight="1" thickBot="1" x14ac:dyDescent="0.2">
      <c r="A13" s="1"/>
      <c r="B13" s="7" t="s">
        <v>49</v>
      </c>
      <c r="C13" s="36">
        <v>172194</v>
      </c>
      <c r="D13" s="1"/>
    </row>
    <row r="14" spans="1:15" ht="12" customHeight="1" thickBot="1" x14ac:dyDescent="0.2">
      <c r="A14" s="1"/>
      <c r="B14" s="7" t="s">
        <v>53</v>
      </c>
      <c r="C14" s="36">
        <v>171702</v>
      </c>
      <c r="D14" s="1"/>
    </row>
    <row r="15" spans="1:15" ht="12" thickBot="1" x14ac:dyDescent="0.2">
      <c r="A15" s="1"/>
      <c r="B15" s="7" t="s">
        <v>16</v>
      </c>
      <c r="C15" s="8">
        <f>C14/C13-1</f>
        <v>-2.8572424126276363E-3</v>
      </c>
      <c r="D15" s="9"/>
    </row>
    <row r="16" spans="1:15" x14ac:dyDescent="0.15">
      <c r="A16" s="1"/>
      <c r="B16" s="1"/>
      <c r="C16" s="1"/>
      <c r="D16" s="1"/>
    </row>
    <row r="17" spans="1:7" ht="12" thickBot="1" x14ac:dyDescent="0.2">
      <c r="A17" s="1"/>
      <c r="B17" s="1"/>
      <c r="C17" s="1"/>
      <c r="D17" s="1"/>
    </row>
    <row r="18" spans="1:7" ht="23.25" thickBot="1" x14ac:dyDescent="0.2">
      <c r="A18" s="1"/>
      <c r="B18" s="10" t="s">
        <v>1</v>
      </c>
      <c r="C18" s="11" t="s">
        <v>50</v>
      </c>
      <c r="D18" s="1"/>
      <c r="E18" s="12"/>
      <c r="F18" s="13"/>
    </row>
    <row r="19" spans="1:7" ht="43.5" customHeight="1" thickBot="1" x14ac:dyDescent="0.2">
      <c r="A19" s="1"/>
      <c r="B19" s="14" t="s">
        <v>43</v>
      </c>
      <c r="C19" s="15">
        <v>157682</v>
      </c>
      <c r="D19" s="24"/>
      <c r="E19" s="1"/>
      <c r="F19" s="1"/>
    </row>
    <row r="20" spans="1:7" ht="23.25" thickBot="1" x14ac:dyDescent="0.2">
      <c r="A20" s="1"/>
      <c r="B20" s="7" t="s">
        <v>44</v>
      </c>
      <c r="C20" s="15">
        <v>10917</v>
      </c>
      <c r="D20" s="1"/>
      <c r="E20" s="1"/>
      <c r="F20" s="1"/>
    </row>
    <row r="21" spans="1:7" ht="23.25" thickBot="1" x14ac:dyDescent="0.2">
      <c r="A21" s="1"/>
      <c r="B21" s="14" t="s">
        <v>45</v>
      </c>
      <c r="C21" s="15">
        <v>2984</v>
      </c>
      <c r="D21" s="1"/>
      <c r="E21" s="1"/>
      <c r="F21" s="1"/>
    </row>
    <row r="22" spans="1:7" ht="23.25" thickBot="1" x14ac:dyDescent="0.2">
      <c r="A22" s="1"/>
      <c r="B22" s="14" t="s">
        <v>46</v>
      </c>
      <c r="C22" s="15">
        <v>119</v>
      </c>
      <c r="D22" s="1"/>
      <c r="E22" s="1"/>
      <c r="F22" s="1"/>
    </row>
    <row r="23" spans="1:7" ht="12" thickBot="1" x14ac:dyDescent="0.2">
      <c r="A23" s="1"/>
      <c r="B23" s="16" t="s">
        <v>2</v>
      </c>
      <c r="C23" s="17">
        <f>SUM(C19:C22)</f>
        <v>171702</v>
      </c>
      <c r="D23" s="1"/>
      <c r="E23" s="1"/>
      <c r="F23" s="1"/>
    </row>
    <row r="24" spans="1:7" ht="11.25" customHeight="1" x14ac:dyDescent="0.15">
      <c r="A24" s="1"/>
      <c r="B24" s="44"/>
      <c r="C24" s="44"/>
      <c r="D24" s="1"/>
      <c r="E24" s="1"/>
      <c r="F24" s="1"/>
    </row>
    <row r="25" spans="1:7" x14ac:dyDescent="0.15">
      <c r="A25" s="1"/>
      <c r="B25" s="1"/>
      <c r="C25" s="1"/>
      <c r="D25" s="1"/>
      <c r="E25" s="1"/>
      <c r="F25" s="1"/>
    </row>
    <row r="26" spans="1:7" ht="12" thickBot="1" x14ac:dyDescent="0.2">
      <c r="A26" s="1"/>
      <c r="B26" s="12" t="s">
        <v>3</v>
      </c>
      <c r="C26" s="1"/>
      <c r="D26" s="1"/>
      <c r="E26" s="1"/>
      <c r="F26" s="1"/>
    </row>
    <row r="27" spans="1:7" ht="15" thickBot="1" x14ac:dyDescent="0.25">
      <c r="A27" s="1"/>
      <c r="B27" s="41" t="s">
        <v>6</v>
      </c>
      <c r="C27" s="42"/>
      <c r="D27" s="42"/>
      <c r="E27" s="43"/>
      <c r="F27" s="1"/>
    </row>
    <row r="28" spans="1:7" ht="34.5" thickBot="1" x14ac:dyDescent="0.2">
      <c r="A28" s="1"/>
      <c r="B28" s="6" t="s">
        <v>4</v>
      </c>
      <c r="C28" s="18" t="s">
        <v>51</v>
      </c>
      <c r="D28" s="11" t="s">
        <v>52</v>
      </c>
      <c r="E28" s="18" t="s">
        <v>12</v>
      </c>
      <c r="F28" s="1"/>
    </row>
    <row r="29" spans="1:7" ht="12" thickBot="1" x14ac:dyDescent="0.2">
      <c r="A29" s="1"/>
      <c r="B29" s="7" t="s">
        <v>21</v>
      </c>
      <c r="C29" s="19">
        <v>535721</v>
      </c>
      <c r="D29" s="19">
        <v>4409</v>
      </c>
      <c r="E29" s="20">
        <f t="shared" ref="E29:E40" si="0">D29/C29*10000</f>
        <v>82.300301836216988</v>
      </c>
      <c r="F29" s="21"/>
      <c r="G29" s="21"/>
    </row>
    <row r="30" spans="1:7" ht="12" thickBot="1" x14ac:dyDescent="0.2">
      <c r="A30" s="1"/>
      <c r="B30" s="7" t="s">
        <v>19</v>
      </c>
      <c r="C30" s="19">
        <v>217796</v>
      </c>
      <c r="D30" s="19">
        <v>1390</v>
      </c>
      <c r="E30" s="20">
        <f t="shared" si="0"/>
        <v>63.821190471817665</v>
      </c>
      <c r="F30" s="21"/>
      <c r="G30" s="21"/>
    </row>
    <row r="31" spans="1:7" ht="12" thickBot="1" x14ac:dyDescent="0.2">
      <c r="A31" s="1"/>
      <c r="B31" s="7" t="s">
        <v>18</v>
      </c>
      <c r="C31" s="19">
        <v>119080</v>
      </c>
      <c r="D31" s="19">
        <v>652</v>
      </c>
      <c r="E31" s="20">
        <f t="shared" si="0"/>
        <v>54.753107154853879</v>
      </c>
      <c r="F31" s="21"/>
      <c r="G31" s="21"/>
    </row>
    <row r="32" spans="1:7" ht="12" thickBot="1" x14ac:dyDescent="0.2">
      <c r="A32" s="1"/>
      <c r="B32" s="7" t="s">
        <v>20</v>
      </c>
      <c r="C32" s="19">
        <v>1756120</v>
      </c>
      <c r="D32" s="19">
        <v>8960</v>
      </c>
      <c r="E32" s="20">
        <f t="shared" si="0"/>
        <v>51.021570279935318</v>
      </c>
      <c r="F32" s="21"/>
      <c r="G32" s="21"/>
    </row>
    <row r="33" spans="1:9" ht="12" thickBot="1" x14ac:dyDescent="0.2">
      <c r="A33" s="1"/>
      <c r="B33" s="7" t="s">
        <v>17</v>
      </c>
      <c r="C33" s="19">
        <v>5820919</v>
      </c>
      <c r="D33" s="19">
        <v>26383</v>
      </c>
      <c r="E33" s="20">
        <f t="shared" si="0"/>
        <v>45.32445821699288</v>
      </c>
      <c r="F33" s="21"/>
      <c r="G33" s="21"/>
    </row>
    <row r="34" spans="1:9" ht="12" thickBot="1" x14ac:dyDescent="0.2">
      <c r="A34" s="1"/>
      <c r="B34" s="7" t="s">
        <v>24</v>
      </c>
      <c r="C34" s="19">
        <v>3709945</v>
      </c>
      <c r="D34" s="19">
        <v>15616</v>
      </c>
      <c r="E34" s="20">
        <f t="shared" si="0"/>
        <v>42.092268214218812</v>
      </c>
      <c r="F34" s="21"/>
      <c r="G34" s="21"/>
    </row>
    <row r="35" spans="1:9" ht="12" thickBot="1" x14ac:dyDescent="0.2">
      <c r="A35" s="1"/>
      <c r="B35" s="7" t="s">
        <v>22</v>
      </c>
      <c r="C35" s="19">
        <v>1514550</v>
      </c>
      <c r="D35" s="19">
        <v>6034</v>
      </c>
      <c r="E35" s="20">
        <f t="shared" si="0"/>
        <v>39.840216565976696</v>
      </c>
      <c r="F35" s="21"/>
      <c r="G35" s="21"/>
    </row>
    <row r="36" spans="1:9" ht="12" thickBot="1" x14ac:dyDescent="0.2">
      <c r="A36" s="1"/>
      <c r="B36" s="7" t="s">
        <v>26</v>
      </c>
      <c r="C36" s="19">
        <v>4509952</v>
      </c>
      <c r="D36" s="19">
        <v>17549</v>
      </c>
      <c r="E36" s="20">
        <f t="shared" si="0"/>
        <v>38.911722342055967</v>
      </c>
      <c r="F36" s="21"/>
      <c r="G36" s="21"/>
    </row>
    <row r="37" spans="1:9" ht="12" thickBot="1" x14ac:dyDescent="0.2">
      <c r="A37" s="1"/>
      <c r="B37" s="7" t="s">
        <v>23</v>
      </c>
      <c r="C37" s="19">
        <v>154685</v>
      </c>
      <c r="D37" s="19">
        <v>597</v>
      </c>
      <c r="E37" s="20">
        <f t="shared" si="0"/>
        <v>38.59456314445486</v>
      </c>
      <c r="F37" s="21"/>
      <c r="G37" s="21"/>
    </row>
    <row r="38" spans="1:9" ht="12" thickBot="1" x14ac:dyDescent="0.2">
      <c r="A38" s="1"/>
      <c r="B38" s="7" t="s">
        <v>25</v>
      </c>
      <c r="C38" s="19">
        <v>4577223</v>
      </c>
      <c r="D38" s="19">
        <v>17655</v>
      </c>
      <c r="E38" s="20">
        <f t="shared" si="0"/>
        <v>38.571422017236216</v>
      </c>
      <c r="F38" s="21"/>
      <c r="G38" s="21"/>
    </row>
    <row r="39" spans="1:9" ht="12" thickBot="1" x14ac:dyDescent="0.2">
      <c r="A39" s="1"/>
      <c r="B39" s="7" t="s">
        <v>28</v>
      </c>
      <c r="C39" s="19">
        <v>250259</v>
      </c>
      <c r="D39" s="19">
        <v>634</v>
      </c>
      <c r="E39" s="20">
        <f t="shared" si="0"/>
        <v>25.333754230617082</v>
      </c>
      <c r="F39" s="21"/>
      <c r="G39" s="21"/>
    </row>
    <row r="40" spans="1:9" ht="12" thickBot="1" x14ac:dyDescent="0.2">
      <c r="A40" s="1"/>
      <c r="B40" s="7" t="s">
        <v>27</v>
      </c>
      <c r="C40" s="19">
        <v>76568</v>
      </c>
      <c r="D40" s="19">
        <v>167</v>
      </c>
      <c r="E40" s="20">
        <f t="shared" si="0"/>
        <v>21.810678090063732</v>
      </c>
      <c r="F40" s="21"/>
      <c r="G40" s="21"/>
    </row>
    <row r="41" spans="1:9" ht="12" customHeight="1" thickBot="1" x14ac:dyDescent="0.2">
      <c r="A41" s="1"/>
      <c r="B41" s="16" t="s">
        <v>2</v>
      </c>
      <c r="C41" s="17">
        <f>SUM(C29:C40)</f>
        <v>23242818</v>
      </c>
      <c r="D41" s="17">
        <f>SUM(D29:D40)</f>
        <v>100046</v>
      </c>
      <c r="E41" s="17" t="s">
        <v>54</v>
      </c>
      <c r="F41" s="21"/>
      <c r="G41" s="21"/>
      <c r="H41" s="21"/>
    </row>
    <row r="42" spans="1:9" x14ac:dyDescent="0.15">
      <c r="A42" s="1"/>
      <c r="B42" s="26" t="s">
        <v>9</v>
      </c>
      <c r="C42" s="27"/>
      <c r="D42" s="35">
        <f>+D41*10000/C41</f>
        <v>43.043834013586476</v>
      </c>
      <c r="E42" s="27"/>
      <c r="F42" s="27"/>
      <c r="G42" s="21"/>
    </row>
    <row r="43" spans="1:9" ht="25.5" customHeight="1" x14ac:dyDescent="0.15">
      <c r="A43" s="1"/>
      <c r="B43" s="40" t="s">
        <v>7</v>
      </c>
      <c r="C43" s="40"/>
      <c r="D43" s="40"/>
      <c r="E43" s="40"/>
      <c r="F43" s="40"/>
      <c r="G43" s="12"/>
      <c r="H43" s="12"/>
      <c r="I43" s="12"/>
    </row>
    <row r="44" spans="1:9" ht="13.5" customHeight="1" x14ac:dyDescent="0.15">
      <c r="A44" s="1"/>
      <c r="B44" s="28" t="s">
        <v>13</v>
      </c>
      <c r="C44" s="27"/>
      <c r="D44" s="27"/>
      <c r="E44" s="30"/>
      <c r="F44" s="27"/>
    </row>
    <row r="45" spans="1:9" ht="13.5" customHeight="1" x14ac:dyDescent="0.15">
      <c r="A45" s="1"/>
      <c r="B45" s="12"/>
      <c r="C45" s="1"/>
      <c r="D45" s="1"/>
      <c r="E45" s="23"/>
      <c r="F45" s="1"/>
    </row>
    <row r="46" spans="1:9" x14ac:dyDescent="0.15">
      <c r="A46" s="1"/>
      <c r="B46" s="12"/>
      <c r="C46" s="1"/>
      <c r="D46" s="1"/>
      <c r="E46" s="23"/>
      <c r="F46" s="1"/>
    </row>
    <row r="47" spans="1:9" ht="12" thickBot="1" x14ac:dyDescent="0.2">
      <c r="A47" s="1"/>
      <c r="B47" s="12" t="s">
        <v>5</v>
      </c>
      <c r="C47" s="1"/>
      <c r="D47" s="1"/>
      <c r="E47" s="1"/>
      <c r="F47" s="1"/>
    </row>
    <row r="48" spans="1:9" ht="15" thickBot="1" x14ac:dyDescent="0.25">
      <c r="A48" s="24"/>
      <c r="B48" s="41" t="s">
        <v>6</v>
      </c>
      <c r="C48" s="42"/>
      <c r="D48" s="42"/>
      <c r="E48" s="43"/>
      <c r="F48" s="1"/>
    </row>
    <row r="49" spans="1:7" ht="34.5" thickBot="1" x14ac:dyDescent="0.2">
      <c r="A49" s="1"/>
      <c r="B49" s="6" t="s">
        <v>4</v>
      </c>
      <c r="C49" s="18" t="s">
        <v>51</v>
      </c>
      <c r="D49" s="11" t="s">
        <v>52</v>
      </c>
      <c r="E49" s="18" t="s">
        <v>12</v>
      </c>
      <c r="F49" s="1"/>
    </row>
    <row r="50" spans="1:7" ht="12" thickBot="1" x14ac:dyDescent="0.2">
      <c r="A50" s="1"/>
      <c r="B50" s="7" t="s">
        <v>29</v>
      </c>
      <c r="C50" s="19">
        <v>1130816</v>
      </c>
      <c r="D50" s="19">
        <v>4846</v>
      </c>
      <c r="E50" s="32">
        <f t="shared" ref="E50:E69" si="1">D50/C50*10000</f>
        <v>42.854009847755954</v>
      </c>
      <c r="F50" s="25"/>
      <c r="G50" s="21"/>
    </row>
    <row r="51" spans="1:7" ht="12" thickBot="1" x14ac:dyDescent="0.2">
      <c r="A51" s="1"/>
      <c r="B51" s="7" t="s">
        <v>30</v>
      </c>
      <c r="C51" s="19">
        <v>1683458</v>
      </c>
      <c r="D51" s="19">
        <v>6731</v>
      </c>
      <c r="E51" s="32">
        <f t="shared" si="1"/>
        <v>39.983177483489342</v>
      </c>
      <c r="F51" s="25"/>
      <c r="G51" s="21"/>
    </row>
    <row r="52" spans="1:7" ht="12" thickBot="1" x14ac:dyDescent="0.2">
      <c r="A52" s="1"/>
      <c r="B52" s="7" t="s">
        <v>28</v>
      </c>
      <c r="C52" s="19">
        <v>7421</v>
      </c>
      <c r="D52" s="19">
        <v>26</v>
      </c>
      <c r="E52" s="32">
        <f t="shared" si="1"/>
        <v>35.035709473116832</v>
      </c>
      <c r="F52" s="25"/>
      <c r="G52" s="21"/>
    </row>
    <row r="53" spans="1:7" ht="12" thickBot="1" x14ac:dyDescent="0.2">
      <c r="A53" s="1"/>
      <c r="B53" s="7" t="s">
        <v>20</v>
      </c>
      <c r="C53" s="19">
        <v>852444</v>
      </c>
      <c r="D53" s="19">
        <v>2713</v>
      </c>
      <c r="E53" s="32">
        <f t="shared" si="1"/>
        <v>31.826137552730735</v>
      </c>
      <c r="F53" s="25"/>
      <c r="G53" s="21"/>
    </row>
    <row r="54" spans="1:7" ht="12" thickBot="1" x14ac:dyDescent="0.2">
      <c r="A54" s="1"/>
      <c r="B54" s="7" t="s">
        <v>19</v>
      </c>
      <c r="C54" s="19">
        <v>77374</v>
      </c>
      <c r="D54" s="19">
        <v>240</v>
      </c>
      <c r="E54" s="32">
        <f t="shared" si="1"/>
        <v>31.018171478791324</v>
      </c>
      <c r="F54" s="25"/>
      <c r="G54" s="21"/>
    </row>
    <row r="55" spans="1:7" ht="12" thickBot="1" x14ac:dyDescent="0.2">
      <c r="A55" s="1"/>
      <c r="B55" s="7" t="s">
        <v>22</v>
      </c>
      <c r="C55" s="19">
        <v>273215</v>
      </c>
      <c r="D55" s="19">
        <v>816</v>
      </c>
      <c r="E55" s="32">
        <f t="shared" si="1"/>
        <v>29.86658858408213</v>
      </c>
      <c r="F55" s="25"/>
      <c r="G55" s="21"/>
    </row>
    <row r="56" spans="1:7" ht="12" thickBot="1" x14ac:dyDescent="0.2">
      <c r="A56" s="1"/>
      <c r="B56" s="7" t="s">
        <v>21</v>
      </c>
      <c r="C56" s="19">
        <v>206076</v>
      </c>
      <c r="D56" s="19">
        <v>552</v>
      </c>
      <c r="E56" s="32">
        <f t="shared" si="1"/>
        <v>26.786234204856459</v>
      </c>
      <c r="F56" s="25"/>
      <c r="G56" s="21"/>
    </row>
    <row r="57" spans="1:7" ht="12" thickBot="1" x14ac:dyDescent="0.2">
      <c r="A57" s="1"/>
      <c r="B57" s="7" t="s">
        <v>33</v>
      </c>
      <c r="C57" s="19">
        <v>1367866</v>
      </c>
      <c r="D57" s="19">
        <v>3525</v>
      </c>
      <c r="E57" s="32">
        <f t="shared" si="1"/>
        <v>25.770068120707734</v>
      </c>
      <c r="F57" s="25"/>
      <c r="G57" s="21"/>
    </row>
    <row r="58" spans="1:7" ht="12" thickBot="1" x14ac:dyDescent="0.2">
      <c r="A58" s="1"/>
      <c r="B58" s="7" t="s">
        <v>31</v>
      </c>
      <c r="C58" s="19">
        <v>167740</v>
      </c>
      <c r="D58" s="19">
        <v>421</v>
      </c>
      <c r="E58" s="32">
        <f t="shared" si="1"/>
        <v>25.098366519613688</v>
      </c>
      <c r="F58" s="25"/>
      <c r="G58" s="21"/>
    </row>
    <row r="59" spans="1:7" ht="12" thickBot="1" x14ac:dyDescent="0.2">
      <c r="A59" s="1"/>
      <c r="B59" s="7" t="s">
        <v>25</v>
      </c>
      <c r="C59" s="19">
        <v>913809</v>
      </c>
      <c r="D59" s="19">
        <v>2200</v>
      </c>
      <c r="E59" s="32">
        <f t="shared" si="1"/>
        <v>24.075052883042297</v>
      </c>
      <c r="F59" s="25"/>
      <c r="G59" s="21"/>
    </row>
    <row r="60" spans="1:7" ht="12" thickBot="1" x14ac:dyDescent="0.2">
      <c r="A60" s="1"/>
      <c r="B60" s="7" t="s">
        <v>24</v>
      </c>
      <c r="C60" s="19">
        <v>1615139</v>
      </c>
      <c r="D60" s="19">
        <v>3878</v>
      </c>
      <c r="E60" s="32">
        <f t="shared" si="1"/>
        <v>24.010317378256609</v>
      </c>
      <c r="F60" s="25"/>
      <c r="G60" s="21"/>
    </row>
    <row r="61" spans="1:7" ht="12" thickBot="1" x14ac:dyDescent="0.2">
      <c r="A61" s="1"/>
      <c r="B61" s="7" t="s">
        <v>32</v>
      </c>
      <c r="C61" s="19">
        <v>1671593</v>
      </c>
      <c r="D61" s="19">
        <v>3830</v>
      </c>
      <c r="E61" s="32">
        <f t="shared" si="1"/>
        <v>22.912275894909822</v>
      </c>
      <c r="F61" s="25"/>
      <c r="G61" s="21"/>
    </row>
    <row r="62" spans="1:7" ht="12" thickBot="1" x14ac:dyDescent="0.2">
      <c r="A62" s="1"/>
      <c r="B62" s="7" t="s">
        <v>26</v>
      </c>
      <c r="C62" s="19">
        <v>1483830</v>
      </c>
      <c r="D62" s="19">
        <v>3292</v>
      </c>
      <c r="E62" s="32">
        <f t="shared" si="1"/>
        <v>22.18582991313021</v>
      </c>
      <c r="F62" s="25"/>
      <c r="G62" s="21"/>
    </row>
    <row r="63" spans="1:7" ht="12" thickBot="1" x14ac:dyDescent="0.2">
      <c r="A63" s="1"/>
      <c r="B63" s="7" t="s">
        <v>17</v>
      </c>
      <c r="C63" s="19">
        <v>5759348</v>
      </c>
      <c r="D63" s="19">
        <v>12436</v>
      </c>
      <c r="E63" s="32">
        <f t="shared" si="1"/>
        <v>21.5927219539434</v>
      </c>
      <c r="F63" s="25"/>
      <c r="G63" s="21"/>
    </row>
    <row r="64" spans="1:7" ht="12" thickBot="1" x14ac:dyDescent="0.2">
      <c r="A64" s="1"/>
      <c r="B64" s="7" t="s">
        <v>34</v>
      </c>
      <c r="C64" s="19">
        <v>1584755</v>
      </c>
      <c r="D64" s="19">
        <v>3213</v>
      </c>
      <c r="E64" s="32">
        <f t="shared" si="1"/>
        <v>20.274427277402499</v>
      </c>
      <c r="F64" s="25"/>
      <c r="G64" s="21"/>
    </row>
    <row r="65" spans="1:8" ht="12" thickBot="1" x14ac:dyDescent="0.2">
      <c r="A65" s="1"/>
      <c r="B65" s="7" t="s">
        <v>18</v>
      </c>
      <c r="C65" s="19">
        <v>3240412</v>
      </c>
      <c r="D65" s="19">
        <v>6427</v>
      </c>
      <c r="E65" s="32">
        <f t="shared" si="1"/>
        <v>19.833897664864839</v>
      </c>
      <c r="F65" s="25"/>
      <c r="G65" s="21"/>
    </row>
    <row r="66" spans="1:8" ht="12" thickBot="1" x14ac:dyDescent="0.2">
      <c r="A66" s="1"/>
      <c r="B66" s="7" t="s">
        <v>23</v>
      </c>
      <c r="C66" s="19">
        <v>2535113</v>
      </c>
      <c r="D66" s="19">
        <v>3969</v>
      </c>
      <c r="E66" s="32">
        <f t="shared" si="1"/>
        <v>15.656106848097107</v>
      </c>
      <c r="F66" s="25"/>
      <c r="G66" s="21"/>
    </row>
    <row r="67" spans="1:8" ht="12" thickBot="1" x14ac:dyDescent="0.2">
      <c r="A67" s="1"/>
      <c r="B67" s="7" t="s">
        <v>36</v>
      </c>
      <c r="C67" s="19">
        <v>253932</v>
      </c>
      <c r="D67" s="19">
        <v>340</v>
      </c>
      <c r="E67" s="32">
        <f t="shared" si="1"/>
        <v>13.389411338468568</v>
      </c>
      <c r="F67" s="25"/>
      <c r="G67" s="21"/>
    </row>
    <row r="68" spans="1:8" ht="12" thickBot="1" x14ac:dyDescent="0.2">
      <c r="A68" s="1"/>
      <c r="B68" s="7" t="s">
        <v>35</v>
      </c>
      <c r="C68" s="19">
        <v>370752</v>
      </c>
      <c r="D68" s="19">
        <v>491</v>
      </c>
      <c r="E68" s="32">
        <f t="shared" si="1"/>
        <v>13.243354047988952</v>
      </c>
      <c r="F68" s="25"/>
      <c r="G68" s="21"/>
    </row>
    <row r="69" spans="1:8" ht="12" thickBot="1" x14ac:dyDescent="0.2">
      <c r="A69" s="1"/>
      <c r="B69" s="7" t="s">
        <v>37</v>
      </c>
      <c r="C69" s="19">
        <v>167412</v>
      </c>
      <c r="D69" s="19">
        <v>136</v>
      </c>
      <c r="E69" s="32">
        <f t="shared" si="1"/>
        <v>8.1236709435404872</v>
      </c>
      <c r="F69" s="25"/>
      <c r="G69" s="21"/>
    </row>
    <row r="70" spans="1:8" ht="12" thickBot="1" x14ac:dyDescent="0.2">
      <c r="A70" s="1"/>
      <c r="B70" s="7" t="s">
        <v>27</v>
      </c>
      <c r="C70" s="19">
        <v>303</v>
      </c>
      <c r="D70" s="19">
        <v>25</v>
      </c>
      <c r="E70" s="20">
        <v>0</v>
      </c>
      <c r="F70" s="25"/>
      <c r="G70" s="21"/>
    </row>
    <row r="71" spans="1:8" ht="15" customHeight="1" thickBot="1" x14ac:dyDescent="0.2">
      <c r="A71" s="1"/>
      <c r="B71" s="16" t="s">
        <v>2</v>
      </c>
      <c r="C71" s="17">
        <f>SUM(C50:C70)</f>
        <v>25362808</v>
      </c>
      <c r="D71" s="17">
        <f>SUM(D50:D70)</f>
        <v>60107</v>
      </c>
      <c r="E71" s="17" t="s">
        <v>55</v>
      </c>
      <c r="F71" s="21"/>
      <c r="G71" s="21"/>
      <c r="H71" s="21"/>
    </row>
    <row r="72" spans="1:8" x14ac:dyDescent="0.15">
      <c r="A72" s="1"/>
      <c r="B72" s="26" t="s">
        <v>9</v>
      </c>
      <c r="C72" s="27"/>
      <c r="D72" s="35">
        <f>+D71*10000/C71</f>
        <v>23.698874351767358</v>
      </c>
      <c r="E72" s="27"/>
      <c r="F72" s="23"/>
    </row>
    <row r="73" spans="1:8" ht="28.5" customHeight="1" x14ac:dyDescent="0.15">
      <c r="A73" s="1"/>
      <c r="B73" s="40" t="s">
        <v>7</v>
      </c>
      <c r="C73" s="40"/>
      <c r="D73" s="40"/>
      <c r="E73" s="40"/>
      <c r="F73" s="23"/>
      <c r="H73" s="21"/>
    </row>
    <row r="74" spans="1:8" x14ac:dyDescent="0.15">
      <c r="A74" s="1"/>
      <c r="B74" s="28" t="s">
        <v>13</v>
      </c>
      <c r="C74" s="27"/>
      <c r="D74" s="27"/>
      <c r="E74" s="27"/>
      <c r="F74" s="23"/>
    </row>
    <row r="75" spans="1:8" ht="11.25" customHeight="1" x14ac:dyDescent="0.15">
      <c r="B75" s="26" t="s">
        <v>14</v>
      </c>
      <c r="C75" s="27"/>
      <c r="D75" s="27"/>
      <c r="E75" s="29"/>
    </row>
    <row r="76" spans="1:8" ht="11.25" customHeight="1" x14ac:dyDescent="0.15">
      <c r="B76" s="22"/>
      <c r="C76" s="1"/>
      <c r="D76" s="1"/>
    </row>
    <row r="77" spans="1:8" ht="11.25" customHeight="1" x14ac:dyDescent="0.15">
      <c r="B77" s="22"/>
      <c r="C77" s="1"/>
      <c r="D77" s="1"/>
    </row>
    <row r="79" spans="1:8" ht="15" thickBot="1" x14ac:dyDescent="0.25">
      <c r="B79" s="31" t="s">
        <v>11</v>
      </c>
    </row>
    <row r="80" spans="1:8" ht="23.25" thickBot="1" x14ac:dyDescent="0.2">
      <c r="B80" s="6" t="s">
        <v>8</v>
      </c>
      <c r="C80" s="11" t="s">
        <v>50</v>
      </c>
    </row>
    <row r="81" spans="2:5" ht="12" customHeight="1" thickBot="1" x14ac:dyDescent="0.2">
      <c r="B81" s="7" t="s">
        <v>39</v>
      </c>
      <c r="C81" s="15">
        <v>243</v>
      </c>
      <c r="D81" s="34"/>
    </row>
    <row r="82" spans="2:5" ht="12" customHeight="1" thickBot="1" x14ac:dyDescent="0.2">
      <c r="B82" s="7" t="s">
        <v>40</v>
      </c>
      <c r="C82" s="15">
        <v>186</v>
      </c>
    </row>
    <row r="83" spans="2:5" ht="12" customHeight="1" thickBot="1" x14ac:dyDescent="0.2">
      <c r="B83" s="7" t="s">
        <v>38</v>
      </c>
      <c r="C83" s="15">
        <v>132</v>
      </c>
    </row>
    <row r="84" spans="2:5" ht="12" customHeight="1" thickBot="1" x14ac:dyDescent="0.2">
      <c r="B84" s="7" t="s">
        <v>41</v>
      </c>
      <c r="C84" s="15">
        <v>105</v>
      </c>
    </row>
    <row r="85" spans="2:5" ht="12" thickBot="1" x14ac:dyDescent="0.2">
      <c r="B85" s="7" t="s">
        <v>42</v>
      </c>
      <c r="C85" s="15">
        <v>67</v>
      </c>
    </row>
    <row r="86" spans="2:5" ht="12" thickBot="1" x14ac:dyDescent="0.2">
      <c r="B86" s="6" t="s">
        <v>2</v>
      </c>
      <c r="C86" s="33">
        <f>SUM(C81:C85)</f>
        <v>733</v>
      </c>
    </row>
    <row r="89" spans="2:5" ht="15" customHeight="1" x14ac:dyDescent="0.15">
      <c r="B89" s="39" t="s">
        <v>10</v>
      </c>
      <c r="C89" s="39"/>
      <c r="D89" s="39"/>
      <c r="E89" s="39"/>
    </row>
    <row r="90" spans="2:5" ht="9.75" customHeight="1" x14ac:dyDescent="0.15">
      <c r="B90" s="39"/>
      <c r="C90" s="39"/>
      <c r="D90" s="39"/>
      <c r="E90" s="39"/>
    </row>
    <row r="91" spans="2:5" ht="11.25" customHeight="1" x14ac:dyDescent="0.15">
      <c r="B91" s="39"/>
      <c r="C91" s="39"/>
      <c r="D91" s="39"/>
      <c r="E91" s="39"/>
    </row>
  </sheetData>
  <sortState xmlns:xlrd2="http://schemas.microsoft.com/office/spreadsheetml/2017/richdata2" ref="B50:E69">
    <sortCondition descending="1" ref="E50:E69"/>
  </sortState>
  <mergeCells count="8">
    <mergeCell ref="B7:E7"/>
    <mergeCell ref="B8:E8"/>
    <mergeCell ref="B89:E91"/>
    <mergeCell ref="B73:E73"/>
    <mergeCell ref="B27:E27"/>
    <mergeCell ref="B43:F43"/>
    <mergeCell ref="B48:E48"/>
    <mergeCell ref="B24:C24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XQAF2AT3N76N-319-142</_dlc_DocId>
    <_dlc_DocIdUrl xmlns="b6565643-c00f-44ce-b5d1-532a85e4382c">
      <Url>https://docs.supersalud.gov.co/PortalWeb/ProteccionUsuario/_layouts/15/DocIdRedir.aspx?ID=XQAF2AT3N76N-319-142</Url>
      <Description>XQAF2AT3N76N-319-142</Description>
    </_dlc_DocIdUrl>
    <Ano_Plantilla xmlns="b6565643-c00f-44ce-b5d1-532a85e4382c">2026</Ano_Plantilla>
    <Descripcion xmlns="b6565643-c00f-44ce-b5d1-532a85e4382c">Este documento contiene las estadísticas de peticiones, quejas, reclamos y denuncias formuladas por los usuarios a la Supersalud, así: listado de las EPS con mayor número de PQRD, según el numero de afiliados; PQRD por régimen y por macromotivos.</Descripcion>
    <Estado_Plantilla xmlns="b6565643-c00f-44ce-b5d1-532a85e4382c">En ejecución</Estado_Plantilla>
    <Letra_x0020_Glosario xmlns="b6565643-c00f-44ce-b5d1-532a85e4382c" xsi:nil="true"/>
    <FirstName xmlns="http://schemas.microsoft.com/sharepoint/v3">Informe ejecutivo de enero de 2026</FirstName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2026-02-25T05:00:00+00:00</FechaExpedicion>
    <Año_Plantilla xmlns="b6565643-c00f-44ce-b5d1-532a85e4382c" xsi:nil="true"/>
    <FechaPublicacion xmlns="b6565643-c00f-44ce-b5d1-532a85e4382c">2026-02-25T05:00:00+00:00</FechaPublicacion>
    <Tematica xmlns="b6565643-c00f-44ce-b5d1-532a85e4382c">Informe ejecutivo de enero 2026</Tematica>
    <Código_x0020_del_x0020_reponsable_x0020_Producción xmlns="b6565643-c00f-44ce-b5d1-532a85e4382c" xsi:nil="true"/>
    <Número xmlns="b6565643-c00f-44ce-b5d1-532a85e4382c" xsi:nil="true"/>
    <TaxCatchAll xmlns="fc59cac2-4a0b-49e5-b878-56577be82993">
      <Value>16</Value>
    </TaxCatchAll>
    <Logo xmlns="fc59cac2-4a0b-49e5-b878-56577be82993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Enero</TermName>
          <TermId xmlns="http://schemas.microsoft.com/office/infopath/2007/PartnerControls">03d15c26-9596-4544-baa5-ff85c3d9d8bf</TermId>
        </TermInfo>
      </Terms>
    </n7ea3bf5d968464a99702783eb8721dd>
    <Tipo_de_Documento xmlns="b6565643-c00f-44ce-b5d1-532a85e4382c" xsi:nil="true"/>
    <Area_Plantilla xmlns="b6565643-c00f-44ce-b5d1-532a85e4382c">Delegatura para la Protección al Usuario</Area_Plantilla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/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>Este documento contiene las estadísticas de peticiones, quejas, reclamos y denuncias formuladas por los usuarios a la Supersalud, así: listado de las EPS con mayor número de PQRD, según el numero de afiliados; PQRD por régimen y por macromotivos.</Descripción_x0020_Glosario>
  </documentManagement>
</p:propertie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D57DCD80-4E4D-4801-9887-6C7A07C8649E}"/>
</file>

<file path=customXml/itemProps2.xml><?xml version="1.0" encoding="utf-8"?>
<ds:datastoreItem xmlns:ds="http://schemas.openxmlformats.org/officeDocument/2006/customXml" ds:itemID="{CFE51B53-EA30-4AEA-BD6D-6151F241A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5D7E7C-6FAE-43B7-BBB2-CF7E763FC66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402C1D3-EB0D-4E65-82E5-EE68E0F66F10}">
  <ds:schemaRefs>
    <ds:schemaRef ds:uri="http://purl.org/dc/terms/"/>
    <ds:schemaRef ds:uri="http://purl.org/dc/elements/1.1/"/>
    <ds:schemaRef ds:uri="http://www.w3.org/XML/1998/namespace"/>
    <ds:schemaRef ds:uri="cfd7d055-4c42-4b1a-a19c-7e601acfe3a8"/>
    <ds:schemaRef ds:uri="http://schemas.microsoft.com/office/infopath/2007/PartnerControls"/>
    <ds:schemaRef ds:uri="http://schemas.openxmlformats.org/package/2006/metadata/core-properties"/>
    <ds:schemaRef ds:uri="60c38085-413c-455a-bf36-609d76e3b506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sharepoint/v3/fields"/>
    <ds:schemaRef ds:uri="b6565643-c00f-44ce-b5d1-532a85e4382c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270964E5-C6E7-4841-B640-159EDF8F38E5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de enero de 2026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Pablo Andres Moreno Carrillo</cp:lastModifiedBy>
  <cp:revision/>
  <cp:lastPrinted>2020-01-21T18:04:55Z</cp:lastPrinted>
  <dcterms:created xsi:type="dcterms:W3CDTF">2014-12-30T15:23:39Z</dcterms:created>
  <dcterms:modified xsi:type="dcterms:W3CDTF">2026-02-18T19:44:29Z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ad1f9f2a-1e87-402d-86ca-31cfea7542a6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Mes">
    <vt:lpwstr>16;#Enero|03d15c26-9596-4544-baa5-ff85c3d9d8bf</vt:lpwstr>
  </property>
  <property fmtid="{D5CDD505-2E9C-101B-9397-08002B2CF9AE}" pid="9" name="TipoVigilado">
    <vt:lpwstr/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/>
  </property>
  <property fmtid="{D5CDD505-2E9C-101B-9397-08002B2CF9AE}" pid="13" name="Categoria">
    <vt:lpwstr/>
  </property>
  <property fmtid="{D5CDD505-2E9C-101B-9397-08002B2CF9AE}" pid="14" name="GrupoObjetivo">
    <vt:lpwstr/>
  </property>
</Properties>
</file>